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N11" i="1" l="1"/>
  <c r="Q8" i="1" l="1"/>
  <c r="S8" i="1" s="1"/>
  <c r="T8" i="1" l="1"/>
  <c r="M11" i="1"/>
  <c r="X8" i="1" l="1"/>
  <c r="Y8" i="1" s="1"/>
  <c r="O11" i="1"/>
  <c r="W11" i="1" l="1"/>
  <c r="V11" i="1" l="1"/>
  <c r="R11" i="1"/>
  <c r="Q9" i="1"/>
  <c r="Q10" i="1"/>
  <c r="S9" i="1" l="1"/>
  <c r="T9" i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<sst xmlns="http://schemas.openxmlformats.org/spreadsheetml/2006/main" count="37" uniqueCount="37">
  <si>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</si>
  <si>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</si>
  <si>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</si>
  <si>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</si>
  <si>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</si>
  <si>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</si>
  <si>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</si>
  <si>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</si>
  <si>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</si>
  <si>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</si>
  <si>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</si>
  <si>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</si>
  <si>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</si>
  <si>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</si>
  <si>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</si>
  <si>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</si>
  <si>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</si>
  <si>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</si>
  <si>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</si>
  <si>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</si>
  <si>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</si>
  <si>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</si>
  <si>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</si>
  <si>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</si>
  <si>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</si>
  <si>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</si>
  <si>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</si>
  <si>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</si>
  <si>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</si>
  <si>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</si>
  <si>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</si>
  <si>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</si>
  <si>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</si>
  <si>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</si>
  <si>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 xml:space="preserve">Премія </t>
  </si>
  <si>
    <t>Перерахунок за минулі періоди</t>
  </si>
  <si>
    <t>За листопад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</si>
</sst>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2" fontId="32" fillId="0" borderId="1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center" vertical="center" textRotation="90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topLeftCell="A4" zoomScale="120" zoomScaleNormal="120" zoomScaleSheetLayoutView="100" workbookViewId="0">
      <selection activeCell="G9" sqref="G9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1"/>
    </row>
    <row r="2" spans="1:26" ht="39" customHeight="1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5"/>
    </row>
    <row r="3" spans="1:26" ht="24.75" customHeight="1" x14ac:dyDescent="0.25">
      <c r="A3" s="8"/>
      <c r="B3" s="8"/>
      <c r="C3" s="8"/>
      <c r="D3" s="8"/>
      <c r="E3" s="8"/>
      <c r="F3" s="15" t="s">
        <v>24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15" t="s">
        <v>36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16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8"/>
      <c r="Z5" s="8"/>
    </row>
    <row r="6" spans="1:26" ht="15" customHeight="1" x14ac:dyDescent="0.25">
      <c r="A6" s="17"/>
      <c r="B6" s="1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7" t="s">
        <v>2</v>
      </c>
      <c r="C7" s="28"/>
      <c r="D7" s="6" t="s">
        <v>3</v>
      </c>
      <c r="E7" s="29" t="s">
        <v>14</v>
      </c>
      <c r="F7" s="30"/>
      <c r="G7" s="9" t="s">
        <v>11</v>
      </c>
      <c r="H7" s="9" t="s">
        <v>12</v>
      </c>
      <c r="I7" s="9" t="s">
        <v>13</v>
      </c>
      <c r="J7" s="9" t="s">
        <v>33</v>
      </c>
      <c r="K7" s="13" t="s">
        <v>35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34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31" t="s">
        <v>29</v>
      </c>
      <c r="C8" s="24"/>
      <c r="D8" s="10" t="s">
        <v>7</v>
      </c>
      <c r="E8" s="21">
        <v>12</v>
      </c>
      <c r="F8" s="22"/>
      <c r="G8" s="3">
        <v>33594.6</v>
      </c>
      <c r="H8" s="3">
        <v>325</v>
      </c>
      <c r="I8" s="3">
        <v>10078.379999999999</v>
      </c>
      <c r="J8" s="3">
        <v>0</v>
      </c>
      <c r="K8" s="12">
        <v>0</v>
      </c>
      <c r="L8" s="3">
        <v>86.6</v>
      </c>
      <c r="M8" s="3">
        <v>20706.47</v>
      </c>
      <c r="N8" s="3">
        <v>0</v>
      </c>
      <c r="O8" s="3">
        <v>0</v>
      </c>
      <c r="P8" s="3">
        <v>10078.379999999999</v>
      </c>
      <c r="Q8" s="3">
        <f>SUM(G8:P8)</f>
        <v>74869.429999999993</v>
      </c>
      <c r="R8" s="3">
        <v>26000</v>
      </c>
      <c r="S8" s="3">
        <f>ROUND((Q8)*0.18,2)</f>
        <v>13476.5</v>
      </c>
      <c r="T8" s="3">
        <f>ROUND((Q8)*5%,2)</f>
        <v>3743.47</v>
      </c>
      <c r="U8" s="3">
        <v>0</v>
      </c>
      <c r="V8" s="3">
        <v>0</v>
      </c>
      <c r="W8" s="3">
        <v>15943.98</v>
      </c>
      <c r="X8" s="3">
        <f>SUM(R8:W8)</f>
        <v>59163.95</v>
      </c>
      <c r="Y8" s="3">
        <f>Q8-X8</f>
        <v>15705.479999999996</v>
      </c>
    </row>
    <row r="9" spans="1:26" ht="99.75" customHeight="1" x14ac:dyDescent="0.25">
      <c r="A9" s="1">
        <v>2</v>
      </c>
      <c r="B9" s="19" t="s">
        <v>8</v>
      </c>
      <c r="C9" s="20"/>
      <c r="D9" s="10" t="s">
        <v>9</v>
      </c>
      <c r="E9" s="21">
        <v>20</v>
      </c>
      <c r="F9" s="22"/>
      <c r="G9" s="3">
        <v>49100</v>
      </c>
      <c r="H9" s="3">
        <v>700</v>
      </c>
      <c r="I9" s="3">
        <v>14730</v>
      </c>
      <c r="J9" s="3">
        <v>0</v>
      </c>
      <c r="K9" s="3">
        <v>0</v>
      </c>
      <c r="L9" s="3">
        <v>133.22999999999999</v>
      </c>
      <c r="M9" s="3">
        <v>0</v>
      </c>
      <c r="N9" s="3">
        <v>0</v>
      </c>
      <c r="O9" s="3">
        <v>0</v>
      </c>
      <c r="P9" s="3">
        <v>14730</v>
      </c>
      <c r="Q9" s="3">
        <f>SUM(G9:P9)</f>
        <v>79393.23000000001</v>
      </c>
      <c r="R9" s="3">
        <v>24800</v>
      </c>
      <c r="S9" s="3">
        <f>ROUND((Q9)*0.18,2)</f>
        <v>14290.78</v>
      </c>
      <c r="T9" s="3">
        <f>ROUND((Q9)*5%,2)</f>
        <v>3969.66</v>
      </c>
      <c r="U9" s="3">
        <v>0</v>
      </c>
      <c r="V9" s="3">
        <v>0</v>
      </c>
      <c r="W9" s="3">
        <v>0</v>
      </c>
      <c r="X9" s="3">
        <f>SUM(R9:W9)</f>
        <v>43060.44</v>
      </c>
      <c r="Y9" s="3">
        <f t="shared" ref="Y9:Y10" si="0">Q9-X9</f>
        <v>36332.790000000008</v>
      </c>
    </row>
    <row r="10" spans="1:26" ht="94.5" customHeight="1" x14ac:dyDescent="0.25">
      <c r="A10" s="1">
        <v>3</v>
      </c>
      <c r="B10" s="19" t="s">
        <v>20</v>
      </c>
      <c r="C10" s="20"/>
      <c r="D10" s="10" t="s">
        <v>19</v>
      </c>
      <c r="E10" s="21">
        <v>10</v>
      </c>
      <c r="F10" s="22"/>
      <c r="G10" s="3">
        <v>24550</v>
      </c>
      <c r="H10" s="3">
        <v>400</v>
      </c>
      <c r="I10" s="3">
        <v>7365</v>
      </c>
      <c r="J10" s="3">
        <v>0</v>
      </c>
      <c r="K10" s="3">
        <v>0</v>
      </c>
      <c r="L10" s="3">
        <v>66.61</v>
      </c>
      <c r="M10" s="3">
        <v>0</v>
      </c>
      <c r="N10" s="3">
        <v>0</v>
      </c>
      <c r="O10" s="3">
        <v>0</v>
      </c>
      <c r="P10" s="3">
        <v>7365</v>
      </c>
      <c r="Q10" s="3">
        <f>SUM(G10:P10)</f>
        <v>39746.61</v>
      </c>
      <c r="R10" s="3">
        <v>0</v>
      </c>
      <c r="S10" s="3">
        <f>ROUND((Q10)*0.18,2)</f>
        <v>7154.39</v>
      </c>
      <c r="T10" s="3">
        <f t="shared" ref="T10" si="1">ROUND((Q10)*5%,2)</f>
        <v>1987.33</v>
      </c>
      <c r="U10" s="3">
        <v>0</v>
      </c>
      <c r="V10" s="3">
        <v>50</v>
      </c>
      <c r="W10" s="3">
        <v>0</v>
      </c>
      <c r="X10" s="3">
        <f>SUM(R10:W10)</f>
        <v>9191.7200000000012</v>
      </c>
      <c r="Y10" s="3">
        <f t="shared" si="0"/>
        <v>30554.89</v>
      </c>
    </row>
    <row r="11" spans="1:26" ht="22.5" customHeight="1" x14ac:dyDescent="0.25">
      <c r="A11" s="19" t="s">
        <v>6</v>
      </c>
      <c r="B11" s="23"/>
      <c r="C11" s="23"/>
      <c r="D11" s="24"/>
      <c r="E11" s="25" t="s">
        <v>10</v>
      </c>
      <c r="F11" s="26"/>
      <c r="G11" s="2">
        <f t="shared" ref="G11:Y11" si="2">SUM(G8:G10)</f>
        <v>107244.6</v>
      </c>
      <c r="H11" s="2">
        <f t="shared" si="2"/>
        <v>1425</v>
      </c>
      <c r="I11" s="2">
        <f t="shared" si="2"/>
        <v>32173.379999999997</v>
      </c>
      <c r="J11" s="2">
        <f t="shared" si="2"/>
        <v>0</v>
      </c>
      <c r="K11" s="2">
        <f t="shared" si="2"/>
        <v>0</v>
      </c>
      <c r="L11" s="2">
        <f t="shared" si="2"/>
        <v>286.44</v>
      </c>
      <c r="M11" s="2">
        <f t="shared" si="2"/>
        <v>20706.47</v>
      </c>
      <c r="N11" s="2">
        <f t="shared" si="2"/>
        <v>0</v>
      </c>
      <c r="O11" s="2">
        <f t="shared" si="2"/>
        <v>0</v>
      </c>
      <c r="P11" s="2">
        <f t="shared" si="2"/>
        <v>32173.379999999997</v>
      </c>
      <c r="Q11" s="2">
        <f t="shared" si="2"/>
        <v>194009.27000000002</v>
      </c>
      <c r="R11" s="2">
        <f t="shared" si="2"/>
        <v>50800</v>
      </c>
      <c r="S11" s="2">
        <f>SUM(S8:S10)</f>
        <v>34921.67</v>
      </c>
      <c r="T11" s="2">
        <f t="shared" si="2"/>
        <v>9700.4599999999991</v>
      </c>
      <c r="U11" s="2">
        <f t="shared" si="2"/>
        <v>0</v>
      </c>
      <c r="V11" s="2">
        <f t="shared" si="2"/>
        <v>50</v>
      </c>
      <c r="W11" s="2">
        <f t="shared" si="2"/>
        <v>15943.98</v>
      </c>
      <c r="X11" s="2">
        <f t="shared" si="2"/>
        <v>111416.11</v>
      </c>
      <c r="Y11" s="2">
        <f t="shared" si="2"/>
        <v>82593.16</v>
      </c>
    </row>
    <row r="12" spans="1:26" ht="9.9499999999999993" customHeight="1" x14ac:dyDescent="0.25"/>
  </sheetData>
  <mergeCells count="16"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  <mergeCell ref="A1:J1"/>
    <mergeCell ref="F3:Q3"/>
    <mergeCell ref="F4:Q4"/>
    <mergeCell ref="B5:X5"/>
    <mergeCell ref="A6:B6"/>
    <mergeCell ref="A2:X2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2025-08-04T12:24:18Z</cp:lastPrinted>
  <dcterms:created xsi:type="dcterms:W3CDTF">2021-12-21T12:21:16Z</dcterms:created>
  <dcterms:modified xsi:type="dcterms:W3CDTF">2025-12-05T10:11:39Z</dcterms:modified>
</cp:coreProperties>
</file>